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gitze.furbo\Desktop\"/>
    </mc:Choice>
  </mc:AlternateContent>
  <bookViews>
    <workbookView xWindow="0" yWindow="0" windowWidth="28800" windowHeight="12435"/>
  </bookViews>
  <sheets>
    <sheet name="Feriepengediff regn selv" sheetId="1" r:id="rId1"/>
    <sheet name="Formel i ord" sheetId="2" r:id="rId2"/>
  </sheets>
  <calcPr calcId="152511"/>
</workbook>
</file>

<file path=xl/calcChain.xml><?xml version="1.0" encoding="utf-8"?>
<calcChain xmlns="http://schemas.openxmlformats.org/spreadsheetml/2006/main">
  <c r="B16" i="2" l="1"/>
  <c r="B20" i="2" s="1"/>
  <c r="B22" i="2" s="1"/>
  <c r="K12" i="1"/>
  <c r="B17" i="1" s="1"/>
  <c r="B18" i="1" s="1"/>
  <c r="K9" i="1"/>
  <c r="K8" i="1"/>
</calcChain>
</file>

<file path=xl/sharedStrings.xml><?xml version="1.0" encoding="utf-8"?>
<sst xmlns="http://schemas.openxmlformats.org/spreadsheetml/2006/main" count="53" uniqueCount="39">
  <si>
    <t>Feriepengedifferenceberegning</t>
  </si>
  <si>
    <t>Udfyld de gule felter for beregning:</t>
  </si>
  <si>
    <t>Arbejdstidsprocent</t>
  </si>
  <si>
    <t>Ved afholdelse</t>
  </si>
  <si>
    <t>Nuværende Normtid ans.forhold</t>
  </si>
  <si>
    <t xml:space="preserve">divideret med </t>
  </si>
  <si>
    <t>Nuværende Normtid overenskomst</t>
  </si>
  <si>
    <t>gange</t>
  </si>
  <si>
    <t>Resultat</t>
  </si>
  <si>
    <t>Ved optjening</t>
  </si>
  <si>
    <t>Normtid ans.forhold</t>
  </si>
  <si>
    <t>Normtid overenskomst</t>
  </si>
  <si>
    <t>Timer pr. dag</t>
  </si>
  <si>
    <t xml:space="preserve">gange </t>
  </si>
  <si>
    <t xml:space="preserve">diveret med </t>
  </si>
  <si>
    <t>Antal feriedage</t>
  </si>
  <si>
    <t>Timeløn ved afholdelse</t>
  </si>
  <si>
    <t>Antal timer i diff.</t>
  </si>
  <si>
    <t>timer</t>
  </si>
  <si>
    <t>Gange med timeløn</t>
  </si>
  <si>
    <t>kroner</t>
  </si>
  <si>
    <t>Sådand beregnes og afrundes:</t>
  </si>
  <si>
    <t>Nuværende dagelige arbejdstid</t>
  </si>
  <si>
    <t>Anvendes til beregning</t>
  </si>
  <si>
    <t>Ny arbejdstidsprocent</t>
  </si>
  <si>
    <t>Optjent arbtidpct.</t>
  </si>
  <si>
    <t>Timeløn</t>
  </si>
  <si>
    <t>Regneregel</t>
  </si>
  <si>
    <t>Minus nuværende arbejdstid</t>
  </si>
  <si>
    <t>Gange antal feriedage</t>
  </si>
  <si>
    <t>Plus</t>
  </si>
  <si>
    <t>Parantes start</t>
  </si>
  <si>
    <t xml:space="preserve">  Nuv. arbedstid pr. dag</t>
  </si>
  <si>
    <t xml:space="preserve">  Gange gl. arb% divideres med ny arb%</t>
  </si>
  <si>
    <t>Parantes slut</t>
  </si>
  <si>
    <t xml:space="preserve">  Gange antal feriedage</t>
  </si>
  <si>
    <t>Timer i diff i alt</t>
  </si>
  <si>
    <t>Gange timeløn</t>
  </si>
  <si>
    <t>Der beregnes måned for måned aht. til evt skift i normtid flere gange, men beløb lægges sammen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</si>
</sst>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8" x14ac:knownFonts="1">
    <font>
      <sz val="10"/>
      <color rgb="FF000000"/>
      <name val="Arial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" fontId="1" fillId="0" borderId="0" xfId="0" applyNumberFormat="1" applyFont="1" applyAlignment="1"/>
    <xf numFmtId="4" fontId="2" fillId="0" borderId="0" xfId="0" applyNumberFormat="1" applyFont="1" applyAlignment="1"/>
    <xf numFmtId="4" fontId="2" fillId="0" borderId="0" xfId="0" applyNumberFormat="1" applyFont="1" applyAlignment="1"/>
    <xf numFmtId="4" fontId="3" fillId="0" borderId="0" xfId="0" applyNumberFormat="1" applyFont="1" applyAlignment="1"/>
    <xf numFmtId="4" fontId="4" fillId="0" borderId="0" xfId="0" applyNumberFormat="1" applyFont="1" applyAlignment="1"/>
    <xf numFmtId="4" fontId="3" fillId="0" borderId="0" xfId="0" applyNumberFormat="1" applyFont="1" applyAlignment="1"/>
    <xf numFmtId="4" fontId="2" fillId="2" borderId="0" xfId="0" applyNumberFormat="1" applyFont="1" applyFill="1" applyAlignment="1">
      <alignment horizontal="right"/>
    </xf>
    <xf numFmtId="4" fontId="2" fillId="3" borderId="0" xfId="0" applyNumberFormat="1" applyFont="1" applyFill="1" applyAlignment="1"/>
    <xf numFmtId="4" fontId="2" fillId="0" borderId="0" xfId="0" applyNumberFormat="1" applyFon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5" fillId="0" borderId="0" xfId="0" applyNumberFormat="1" applyFont="1" applyAlignment="1"/>
    <xf numFmtId="4" fontId="3" fillId="2" borderId="0" xfId="0" applyNumberFormat="1" applyFont="1" applyFill="1" applyAlignment="1"/>
    <xf numFmtId="4" fontId="2" fillId="2" borderId="0" xfId="0" applyNumberFormat="1" applyFont="1" applyFill="1" applyAlignme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wrapText="1"/>
    </xf>
    <xf numFmtId="0" fontId="2" fillId="0" borderId="0" xfId="0" applyFont="1" applyAlignment="1"/>
    <xf numFmtId="2" fontId="2" fillId="5" borderId="0" xfId="0" applyNumberFormat="1" applyFont="1" applyFill="1"/>
    <xf numFmtId="164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/>
    <xf numFmtId="2" fontId="2" fillId="6" borderId="0" xfId="0" applyNumberFormat="1" applyFont="1" applyFill="1"/>
    <xf numFmtId="2" fontId="2" fillId="0" borderId="0" xfId="0" applyNumberFormat="1" applyFont="1" applyAlignment="1"/>
    <xf numFmtId="0" fontId="6" fillId="0" borderId="0" xfId="0" applyFont="1" applyAlignment="1"/>
    <xf numFmtId="0" fontId="7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N38"/>
  <sheetViews>
    <sheetView tabSelected="1" workbookViewId="0">
      <selection activeCell="C1" sqref="C1"/>
    </sheetView>
  </sheetViews>
  <sheetFormatPr defaultColWidth="14.42578125" defaultRowHeight="15.75" customHeight="1" x14ac:dyDescent="0.2"/>
  <cols>
    <col min="1" max="1" width="27.140625" customWidth="1"/>
    <col min="2" max="2" width="27.5703125" customWidth="1"/>
    <col min="3" max="3" width="6.85546875" customWidth="1"/>
    <col min="4" max="4" width="12.85546875" customWidth="1"/>
    <col min="5" max="5" width="30" customWidth="1"/>
    <col min="6" max="6" width="11.42578125" customWidth="1"/>
    <col min="7" max="7" width="13.28515625" customWidth="1"/>
    <col min="8" max="8" width="12.85546875" customWidth="1"/>
    <col min="9" max="9" width="14" customWidth="1"/>
    <col min="10" max="10" width="14.7109375" customWidth="1"/>
    <col min="11" max="11" width="13.28515625" customWidth="1"/>
    <col min="12" max="12" width="10.28515625" customWidth="1"/>
    <col min="13" max="13" width="6.85546875" customWidth="1"/>
    <col min="16" max="16" width="24" customWidth="1"/>
  </cols>
  <sheetData>
    <row r="3" spans="1:14" ht="15.75" customHeight="1" x14ac:dyDescent="0.25">
      <c r="A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2">
      <c r="A5" s="3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x14ac:dyDescent="0.2">
      <c r="A6" s="4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x14ac:dyDescent="0.2">
      <c r="A7" s="5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x14ac:dyDescent="0.2">
      <c r="A8" s="6" t="s">
        <v>3</v>
      </c>
      <c r="B8" s="3" t="s">
        <v>4</v>
      </c>
      <c r="C8" s="7">
        <v>160.33000000000001</v>
      </c>
      <c r="D8" s="8" t="s">
        <v>5</v>
      </c>
      <c r="E8" s="2" t="s">
        <v>6</v>
      </c>
      <c r="F8" s="7">
        <v>160.33000000000001</v>
      </c>
      <c r="G8" s="8" t="s">
        <v>7</v>
      </c>
      <c r="H8" s="9">
        <v>100</v>
      </c>
      <c r="I8" s="2"/>
      <c r="J8" s="4" t="s">
        <v>8</v>
      </c>
      <c r="K8" s="10">
        <f t="shared" ref="K8:K9" si="0">ROUND(C8/F8*H8,2)</f>
        <v>100</v>
      </c>
      <c r="L8" s="3"/>
      <c r="M8" s="2"/>
    </row>
    <row r="9" spans="1:14" x14ac:dyDescent="0.2">
      <c r="A9" s="6" t="s">
        <v>9</v>
      </c>
      <c r="B9" s="2" t="s">
        <v>10</v>
      </c>
      <c r="C9" s="7">
        <v>150</v>
      </c>
      <c r="D9" s="8" t="s">
        <v>5</v>
      </c>
      <c r="E9" s="3" t="s">
        <v>11</v>
      </c>
      <c r="F9" s="7">
        <v>160.33000000000001</v>
      </c>
      <c r="G9" s="8" t="s">
        <v>7</v>
      </c>
      <c r="H9" s="9">
        <v>100</v>
      </c>
      <c r="I9" s="2"/>
      <c r="J9" s="4" t="s">
        <v>8</v>
      </c>
      <c r="K9" s="10">
        <f t="shared" si="0"/>
        <v>93.56</v>
      </c>
      <c r="L9" s="3"/>
      <c r="M9" s="2"/>
    </row>
    <row r="10" spans="1:1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x14ac:dyDescent="0.2">
      <c r="A11" s="11" t="s">
        <v>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x14ac:dyDescent="0.2">
      <c r="A12" s="6" t="s">
        <v>3</v>
      </c>
      <c r="B12" s="2" t="s">
        <v>10</v>
      </c>
      <c r="C12" s="7">
        <v>160.33000000000001</v>
      </c>
      <c r="D12" s="8" t="s">
        <v>13</v>
      </c>
      <c r="E12" s="9">
        <v>12</v>
      </c>
      <c r="F12" s="8" t="s">
        <v>14</v>
      </c>
      <c r="G12" s="9">
        <v>52</v>
      </c>
      <c r="H12" s="8" t="s">
        <v>5</v>
      </c>
      <c r="I12" s="9">
        <v>5</v>
      </c>
      <c r="J12" s="4" t="s">
        <v>8</v>
      </c>
      <c r="K12" s="10">
        <f>ROUND(C12*E12/G12/I12,2)</f>
        <v>7.4</v>
      </c>
      <c r="L12" s="2"/>
      <c r="M12" s="2"/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4" x14ac:dyDescent="0.2">
      <c r="A14" s="6" t="s">
        <v>15</v>
      </c>
      <c r="B14" s="12">
        <v>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x14ac:dyDescent="0.2">
      <c r="A15" s="6" t="s">
        <v>16</v>
      </c>
      <c r="B15" s="13">
        <v>368.23</v>
      </c>
      <c r="C15" s="14"/>
      <c r="D15" s="2"/>
      <c r="E15" s="3"/>
      <c r="F15" s="14"/>
      <c r="G15" s="2"/>
      <c r="H15" s="9"/>
      <c r="I15" s="2"/>
      <c r="J15" s="15"/>
      <c r="K15" s="14"/>
      <c r="L15" s="4"/>
      <c r="M15" s="9"/>
      <c r="N15" s="16"/>
    </row>
    <row r="16" spans="1:14" x14ac:dyDescent="0.2">
      <c r="A16" s="3"/>
      <c r="B16" s="3"/>
      <c r="C16" s="14"/>
      <c r="D16" s="2"/>
      <c r="E16" s="3"/>
      <c r="F16" s="14"/>
      <c r="G16" s="2"/>
      <c r="H16" s="9"/>
      <c r="I16" s="2"/>
      <c r="J16" s="15"/>
      <c r="K16" s="14"/>
      <c r="L16" s="4"/>
      <c r="M16" s="9"/>
      <c r="N16" s="16"/>
    </row>
    <row r="17" spans="1:13" x14ac:dyDescent="0.2">
      <c r="A17" s="16" t="s">
        <v>17</v>
      </c>
      <c r="B17" s="17">
        <f>-K12*B14+((K12*K9/K8)*B14)</f>
        <v>-0.95312000000000019</v>
      </c>
      <c r="C17" s="16" t="s">
        <v>18</v>
      </c>
      <c r="E17" s="18"/>
      <c r="L17" s="19"/>
      <c r="M17" s="20"/>
    </row>
    <row r="18" spans="1:13" x14ac:dyDescent="0.2">
      <c r="A18" s="16" t="s">
        <v>19</v>
      </c>
      <c r="B18" s="21">
        <f>B17*B15</f>
        <v>-350.96737760000008</v>
      </c>
      <c r="C18" s="16" t="s">
        <v>20</v>
      </c>
      <c r="L18" s="19"/>
      <c r="M18" s="19"/>
    </row>
    <row r="20" spans="1:13" x14ac:dyDescent="0.2">
      <c r="G20" s="22"/>
    </row>
    <row r="21" spans="1:13" x14ac:dyDescent="0.2">
      <c r="G21" s="22"/>
    </row>
    <row r="25" spans="1:13" x14ac:dyDescent="0.2">
      <c r="G25" s="22"/>
    </row>
    <row r="26" spans="1:13" x14ac:dyDescent="0.2">
      <c r="G26" s="22"/>
    </row>
    <row r="38" spans="1:1" x14ac:dyDescent="0.2">
      <c r="A3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workbookViewId="0"/>
  </sheetViews>
  <sheetFormatPr defaultColWidth="14.42578125" defaultRowHeight="15.75" customHeight="1" x14ac:dyDescent="0.2"/>
  <cols>
    <col min="1" max="1" width="44.140625" customWidth="1"/>
  </cols>
  <sheetData>
    <row r="1" spans="1:7" ht="15.75" customHeight="1" x14ac:dyDescent="0.25">
      <c r="A1" s="23" t="s">
        <v>21</v>
      </c>
    </row>
    <row r="3" spans="1:7" x14ac:dyDescent="0.2">
      <c r="A3" s="16" t="s">
        <v>22</v>
      </c>
      <c r="B3" s="16">
        <v>6.48</v>
      </c>
      <c r="C3" s="16" t="s">
        <v>23</v>
      </c>
    </row>
    <row r="4" spans="1:7" x14ac:dyDescent="0.2">
      <c r="A4" s="16" t="s">
        <v>15</v>
      </c>
      <c r="B4" s="16">
        <v>1</v>
      </c>
      <c r="C4" s="16" t="s">
        <v>23</v>
      </c>
    </row>
    <row r="5" spans="1:7" x14ac:dyDescent="0.2">
      <c r="A5" s="16" t="s">
        <v>24</v>
      </c>
      <c r="B5" s="16">
        <v>87.53</v>
      </c>
      <c r="C5" s="16" t="s">
        <v>23</v>
      </c>
      <c r="G5" s="24"/>
    </row>
    <row r="6" spans="1:7" x14ac:dyDescent="0.2">
      <c r="A6" s="16" t="s">
        <v>25</v>
      </c>
      <c r="B6" s="16">
        <v>81.08</v>
      </c>
      <c r="C6" s="16" t="s">
        <v>23</v>
      </c>
    </row>
    <row r="7" spans="1:7" x14ac:dyDescent="0.2">
      <c r="A7" s="16" t="s">
        <v>26</v>
      </c>
      <c r="B7" s="16">
        <v>254.72</v>
      </c>
      <c r="C7" s="16" t="s">
        <v>23</v>
      </c>
    </row>
    <row r="9" spans="1:7" x14ac:dyDescent="0.2">
      <c r="A9" s="16" t="s">
        <v>27</v>
      </c>
    </row>
    <row r="10" spans="1:7" x14ac:dyDescent="0.2">
      <c r="A10" s="16" t="s">
        <v>28</v>
      </c>
      <c r="B10" s="16">
        <v>-6.48</v>
      </c>
    </row>
    <row r="11" spans="1:7" x14ac:dyDescent="0.2">
      <c r="A11" s="16" t="s">
        <v>29</v>
      </c>
      <c r="B11" s="16">
        <v>1</v>
      </c>
    </row>
    <row r="12" spans="1:7" x14ac:dyDescent="0.2">
      <c r="A12" s="16" t="s">
        <v>30</v>
      </c>
    </row>
    <row r="13" spans="1:7" x14ac:dyDescent="0.2">
      <c r="A13" s="16" t="s">
        <v>31</v>
      </c>
      <c r="B13" s="16"/>
    </row>
    <row r="14" spans="1:7" x14ac:dyDescent="0.2">
      <c r="A14" s="16" t="s">
        <v>31</v>
      </c>
      <c r="B14" s="16"/>
    </row>
    <row r="15" spans="1:7" x14ac:dyDescent="0.2">
      <c r="A15" s="16" t="s">
        <v>32</v>
      </c>
      <c r="B15" s="16">
        <v>6.48</v>
      </c>
    </row>
    <row r="16" spans="1:7" x14ac:dyDescent="0.2">
      <c r="A16" s="16" t="s">
        <v>33</v>
      </c>
      <c r="B16" s="25">
        <f>B6/B5</f>
        <v>0.9263109790928824</v>
      </c>
    </row>
    <row r="17" spans="1:2" x14ac:dyDescent="0.2">
      <c r="A17" s="16" t="s">
        <v>34</v>
      </c>
      <c r="B17" s="16"/>
    </row>
    <row r="18" spans="1:2" x14ac:dyDescent="0.2">
      <c r="A18" s="16" t="s">
        <v>35</v>
      </c>
      <c r="B18" s="16">
        <v>1</v>
      </c>
    </row>
    <row r="19" spans="1:2" x14ac:dyDescent="0.2">
      <c r="A19" s="16" t="s">
        <v>34</v>
      </c>
    </row>
    <row r="20" spans="1:2" x14ac:dyDescent="0.2">
      <c r="A20" s="16" t="s">
        <v>36</v>
      </c>
      <c r="B20" s="25">
        <f>B10*B11+(B15*B16*B18)</f>
        <v>-0.47750485547812183</v>
      </c>
    </row>
    <row r="21" spans="1:2" x14ac:dyDescent="0.2">
      <c r="A21" s="16" t="s">
        <v>37</v>
      </c>
      <c r="B21" s="16">
        <v>254.72</v>
      </c>
    </row>
    <row r="22" spans="1:2" x14ac:dyDescent="0.2">
      <c r="B22" s="26">
        <f>B20*B21</f>
        <v>-121.6300367873872</v>
      </c>
    </row>
    <row r="24" spans="1:2" x14ac:dyDescent="0.2">
      <c r="A24" s="16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Feriepengediff regn selv</vt:lpstr>
      <vt:lpstr>Formel i ord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Regitze Furbo</dc:creator>
  <cp:lastModifiedBy>Regitze Furbo</cp:lastModifiedBy>
  <dcterms:created xsi:type="dcterms:W3CDTF">2020-10-19T06:21:03Z</dcterms:created>
  <dcterms:modified xsi:type="dcterms:W3CDTF">2020-10-19T06:21:03Z</dcterms:modified>
</cp:coreProperties>
</file>